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FIN\FIN\SF_MARCHÉS\13 - MARCHES\MARCHES 2026\202600FCS007_Prestations de nettoyage des locaux et vitres\1_ DCE\1.1 Version de travail\LOT 5 - Melun\"/>
    </mc:Choice>
  </mc:AlternateContent>
  <xr:revisionPtr revIDLastSave="0" documentId="13_ncr:1_{B74A5CDC-453A-4A7F-BBE1-DFE9A8D806C5}" xr6:coauthVersionLast="47" xr6:coauthVersionMax="47" xr10:uidLastSave="{00000000-0000-0000-0000-000000000000}"/>
  <bookViews>
    <workbookView xWindow="2085" yWindow="1005" windowWidth="19350" windowHeight="19875" activeTab="2" xr2:uid="{00000000-000D-0000-FFFF-FFFF00000000}"/>
  </bookViews>
  <sheets>
    <sheet name="DPGF" sheetId="1" r:id="rId1"/>
    <sheet name="BPU" sheetId="2" r:id="rId2"/>
    <sheet name="Commande-typ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3" l="1"/>
  <c r="E11" i="3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F7" i="1"/>
  <c r="E10" i="3"/>
  <c r="E9" i="3"/>
  <c r="E7" i="3"/>
  <c r="E6" i="3"/>
  <c r="E5" i="3"/>
  <c r="E4" i="3"/>
  <c r="E3" i="3"/>
  <c r="E12" i="3" l="1"/>
  <c r="E13" i="3" s="1"/>
  <c r="E14" i="3" s="1"/>
  <c r="F4" i="2"/>
  <c r="F5" i="2"/>
  <c r="F16" i="2"/>
  <c r="F17" i="2"/>
  <c r="F18" i="2"/>
  <c r="F19" i="2"/>
  <c r="F20" i="2"/>
  <c r="F21" i="2"/>
  <c r="F3" i="2"/>
  <c r="E16" i="2"/>
  <c r="E17" i="2"/>
  <c r="E18" i="2"/>
  <c r="E19" i="2"/>
  <c r="E20" i="2"/>
  <c r="E21" i="2"/>
  <c r="E5" i="2"/>
  <c r="E4" i="2"/>
  <c r="E3" i="2"/>
  <c r="F9" i="1" l="1"/>
  <c r="G7" i="1"/>
  <c r="G9" i="1" s="1"/>
  <c r="F8" i="1" l="1"/>
  <c r="G8" i="1"/>
</calcChain>
</file>

<file path=xl/sharedStrings.xml><?xml version="1.0" encoding="utf-8"?>
<sst xmlns="http://schemas.openxmlformats.org/spreadsheetml/2006/main" count="92" uniqueCount="65">
  <si>
    <t>DPGF – Décomposition du Prix Global et Forfaitaire</t>
  </si>
  <si>
    <t>Poste</t>
  </si>
  <si>
    <t>Sous-poste</t>
  </si>
  <si>
    <t>Désignation des prestations</t>
  </si>
  <si>
    <t>Nb de personnes employées 
par jour</t>
  </si>
  <si>
    <t>Nb d'heures de travail
par jour</t>
  </si>
  <si>
    <t>Montant mensuel
HT (€)</t>
  </si>
  <si>
    <t>Montant annuel 
HT (€)</t>
  </si>
  <si>
    <t>PRESTATIONS RÉGULIÈRES DE NETTOYAGE ET D'ENTRETIEN MÉNAGER</t>
  </si>
  <si>
    <t>Poste 1</t>
  </si>
  <si>
    <t>1.1</t>
  </si>
  <si>
    <r>
      <rPr>
        <sz val="11"/>
        <color rgb="FF000000"/>
        <rFont val="Calibri"/>
        <family val="2"/>
      </rPr>
      <t>Bâtiment A</t>
    </r>
    <r>
      <rPr>
        <sz val="11"/>
        <color rgb="FFFF0000"/>
        <rFont val="Calibri"/>
        <family val="2"/>
      </rPr>
      <t xml:space="preserve"> </t>
    </r>
    <r>
      <rPr>
        <sz val="11"/>
        <color rgb="FF000000"/>
        <rFont val="Calibri"/>
        <family val="2"/>
      </rPr>
      <t>(RDC + R+1)</t>
    </r>
  </si>
  <si>
    <t>NETTOYAGE VITRAGES</t>
  </si>
  <si>
    <t>Poste 2</t>
  </si>
  <si>
    <t>2.1</t>
  </si>
  <si>
    <t>Nettoyage des vitrages</t>
  </si>
  <si>
    <t>TOTAL HT</t>
  </si>
  <si>
    <t>TVA</t>
  </si>
  <si>
    <t>TOTAL TTC</t>
  </si>
  <si>
    <t>BPU – Bordereau des Prix Unitaires</t>
  </si>
  <si>
    <t>Prestations à la demande</t>
  </si>
  <si>
    <t>Unité</t>
  </si>
  <si>
    <t>Prix unitaire HT (€)</t>
  </si>
  <si>
    <t>TVA (€)</t>
  </si>
  <si>
    <t>Prix unitaire TTC (€)</t>
  </si>
  <si>
    <t>Nettoyage de vitrage avec nacelle</t>
  </si>
  <si>
    <t>Nettoyage de vitrage sans nacelle</t>
  </si>
  <si>
    <t>Mois</t>
  </si>
  <si>
    <t>Trimestre</t>
  </si>
  <si>
    <t>Prestations COVID</t>
  </si>
  <si>
    <t>Prestation "pandémie"
Désinfection de tous les points de contact avec produits virucide
(cf. 3-3 du CCTP)</t>
  </si>
  <si>
    <t>Commande-type</t>
  </si>
  <si>
    <t>Descriptif des prestations</t>
  </si>
  <si>
    <t>Quantité</t>
  </si>
  <si>
    <t>Montant HT (€)</t>
  </si>
  <si>
    <t>m²</t>
  </si>
  <si>
    <t>TOTAL</t>
  </si>
  <si>
    <t>Nettoyage des bâtiments</t>
  </si>
  <si>
    <t>Salle de cours</t>
  </si>
  <si>
    <t>Bureaux (4)</t>
  </si>
  <si>
    <t>Couloir</t>
  </si>
  <si>
    <t>Nettoyage des sanitaires (WC, lavabos, sols, miroirs)</t>
  </si>
  <si>
    <t>Urinoir</t>
  </si>
  <si>
    <t>Nettoyage des vitres intérieures et extérieures accessibles sans nacelle</t>
  </si>
  <si>
    <t>- Dépoussiérage humide des surfaces accessibles,
- Nettoyage et désinfection des sols,
- Nettoyage des tables, chaises, bureaux,
- Nettoyage et désinfection complète des sanitaires,</t>
  </si>
  <si>
    <t>Taux horaire agent d'entretien
de 5h à 21h</t>
  </si>
  <si>
    <t>Jours ouvrés : du lundi au vendredi</t>
  </si>
  <si>
    <t>Heure</t>
  </si>
  <si>
    <t>Samedi</t>
  </si>
  <si>
    <t>Dimanche et jours fériés</t>
  </si>
  <si>
    <t>Nettoyage OPS</t>
  </si>
  <si>
    <t>Majoration de 5h à 21h</t>
  </si>
  <si>
    <t>Majoration de 21h à 5h</t>
  </si>
  <si>
    <t>Mensuelle – 1 passage / jour</t>
  </si>
  <si>
    <t>Mensuelle – 2 passages / jour</t>
  </si>
  <si>
    <t>Trimestrielle – 1 passage / jour</t>
  </si>
  <si>
    <t>Trimestrielle – 2 passages / jour</t>
  </si>
  <si>
    <t>Majoration tarif 5h-21h le samedi</t>
  </si>
  <si>
    <r>
      <t xml:space="preserve">Le présent devis a pour objet la réalisation de prestations de nettoyage à la suite d'un évènement exceptionnel (visite officielle), </t>
    </r>
    <r>
      <rPr>
        <b/>
        <sz val="11"/>
        <color theme="1"/>
        <rFont val="Calibri"/>
        <family val="2"/>
        <scheme val="minor"/>
      </rPr>
      <t>en dehors des horaires habituels (samedi)</t>
    </r>
    <r>
      <rPr>
        <sz val="11"/>
        <color theme="1"/>
        <rFont val="Calibri"/>
        <family val="2"/>
        <scheme val="minor"/>
      </rPr>
      <t xml:space="preserve"> :</t>
    </r>
  </si>
  <si>
    <t>toilettes</t>
  </si>
  <si>
    <t>urinoir</t>
  </si>
  <si>
    <t>lavabo</t>
  </si>
  <si>
    <t>sol</t>
  </si>
  <si>
    <t>Sanitaires (sols et miroirs)</t>
  </si>
  <si>
    <t>- Nettoyage des vitres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</si>
</sst>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3" borderId="8" xfId="0" applyFill="1" applyBorder="1"/>
    <xf numFmtId="0" fontId="0" fillId="3" borderId="10" xfId="0" applyFill="1" applyBorder="1"/>
    <xf numFmtId="0" fontId="0" fillId="0" borderId="12" xfId="0" applyBorder="1"/>
    <xf numFmtId="0" fontId="0" fillId="0" borderId="13" xfId="0" applyBorder="1"/>
    <xf numFmtId="0" fontId="3" fillId="0" borderId="13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1" xfId="0" applyFont="1" applyBorder="1" applyAlignment="1">
      <alignment horizontal="right"/>
    </xf>
    <xf numFmtId="0" fontId="3" fillId="3" borderId="9" xfId="0" applyFont="1" applyFill="1" applyBorder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4" fontId="0" fillId="0" borderId="24" xfId="0" applyNumberFormat="1" applyBorder="1" applyAlignment="1">
      <alignment horizontal="right" vertical="center"/>
    </xf>
    <xf numFmtId="44" fontId="0" fillId="0" borderId="25" xfId="0" applyNumberFormat="1" applyBorder="1" applyAlignment="1">
      <alignment horizontal="right" vertical="center"/>
    </xf>
    <xf numFmtId="44" fontId="0" fillId="0" borderId="21" xfId="0" applyNumberFormat="1" applyBorder="1" applyAlignment="1">
      <alignment horizontal="right" vertical="center"/>
    </xf>
    <xf numFmtId="44" fontId="0" fillId="0" borderId="20" xfId="0" applyNumberFormat="1" applyBorder="1" applyAlignment="1">
      <alignment horizontal="right" vertical="center"/>
    </xf>
    <xf numFmtId="0" fontId="0" fillId="0" borderId="30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/>
    <xf numFmtId="0" fontId="5" fillId="0" borderId="29" xfId="0" applyFont="1" applyBorder="1" applyAlignment="1">
      <alignment horizontal="center" vertical="center"/>
    </xf>
    <xf numFmtId="0" fontId="8" fillId="0" borderId="13" xfId="0" applyFont="1" applyBorder="1" applyAlignment="1">
      <alignment wrapText="1"/>
    </xf>
    <xf numFmtId="0" fontId="5" fillId="0" borderId="33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4" fontId="0" fillId="0" borderId="13" xfId="0" applyNumberFormat="1" applyBorder="1" applyAlignment="1" applyProtection="1">
      <alignment horizontal="right" vertical="center"/>
      <protection locked="0"/>
    </xf>
    <xf numFmtId="44" fontId="0" fillId="0" borderId="15" xfId="0" applyNumberFormat="1" applyBorder="1" applyAlignment="1" applyProtection="1">
      <alignment horizontal="right" vertical="center"/>
      <protection locked="0"/>
    </xf>
    <xf numFmtId="44" fontId="0" fillId="0" borderId="21" xfId="0" applyNumberFormat="1" applyBorder="1" applyAlignment="1" applyProtection="1">
      <alignment horizontal="right" vertical="center"/>
      <protection locked="0"/>
    </xf>
    <xf numFmtId="44" fontId="0" fillId="0" borderId="13" xfId="0" applyNumberFormat="1" applyBorder="1" applyAlignment="1" applyProtection="1">
      <alignment horizontal="right" vertical="center"/>
      <protection hidden="1"/>
    </xf>
    <xf numFmtId="44" fontId="0" fillId="0" borderId="14" xfId="0" applyNumberFormat="1" applyBorder="1" applyAlignment="1" applyProtection="1">
      <alignment horizontal="right" vertical="center"/>
      <protection hidden="1"/>
    </xf>
    <xf numFmtId="44" fontId="0" fillId="0" borderId="15" xfId="0" applyNumberFormat="1" applyBorder="1" applyAlignment="1" applyProtection="1">
      <alignment horizontal="right" vertical="center"/>
      <protection hidden="1"/>
    </xf>
    <xf numFmtId="44" fontId="0" fillId="0" borderId="16" xfId="0" applyNumberFormat="1" applyBorder="1" applyAlignment="1" applyProtection="1">
      <alignment horizontal="right" vertical="center"/>
      <protection hidden="1"/>
    </xf>
    <xf numFmtId="44" fontId="0" fillId="0" borderId="21" xfId="0" applyNumberFormat="1" applyBorder="1" applyAlignment="1" applyProtection="1">
      <alignment horizontal="right" vertical="center"/>
      <protection hidden="1"/>
    </xf>
    <xf numFmtId="44" fontId="0" fillId="0" borderId="20" xfId="0" applyNumberFormat="1" applyBorder="1" applyAlignment="1" applyProtection="1">
      <alignment horizontal="right" vertical="center"/>
      <protection hidden="1"/>
    </xf>
    <xf numFmtId="0" fontId="0" fillId="0" borderId="13" xfId="0" applyBorder="1" applyAlignment="1" applyProtection="1">
      <alignment horizontal="center" vertical="center"/>
      <protection locked="0"/>
    </xf>
    <xf numFmtId="44" fontId="0" fillId="0" borderId="13" xfId="0" applyNumberFormat="1" applyBorder="1" applyAlignment="1" applyProtection="1">
      <alignment horizontal="center" vertical="center"/>
      <protection locked="0"/>
    </xf>
    <xf numFmtId="44" fontId="0" fillId="0" borderId="14" xfId="0" applyNumberFormat="1" applyBorder="1" applyAlignment="1" applyProtection="1">
      <alignment horizontal="center" vertical="center"/>
      <protection locked="0"/>
    </xf>
    <xf numFmtId="44" fontId="0" fillId="0" borderId="17" xfId="0" applyNumberFormat="1" applyBorder="1" applyAlignment="1" applyProtection="1">
      <alignment horizontal="center" vertical="center"/>
      <protection hidden="1"/>
    </xf>
    <xf numFmtId="44" fontId="0" fillId="0" borderId="14" xfId="0" applyNumberFormat="1" applyBorder="1" applyAlignment="1" applyProtection="1">
      <alignment horizontal="center" vertical="center"/>
      <protection hidden="1"/>
    </xf>
    <xf numFmtId="44" fontId="0" fillId="0" borderId="18" xfId="0" applyNumberFormat="1" applyBorder="1" applyAlignment="1" applyProtection="1">
      <alignment horizontal="center" vertical="center"/>
      <protection hidden="1"/>
    </xf>
    <xf numFmtId="44" fontId="0" fillId="0" borderId="16" xfId="0" applyNumberFormat="1" applyBorder="1" applyAlignment="1" applyProtection="1">
      <alignment horizontal="center" vertical="center"/>
      <protection hidden="1"/>
    </xf>
    <xf numFmtId="44" fontId="0" fillId="0" borderId="19" xfId="0" applyNumberFormat="1" applyBorder="1" applyAlignment="1" applyProtection="1">
      <alignment horizontal="center" vertical="center"/>
      <protection hidden="1"/>
    </xf>
    <xf numFmtId="44" fontId="0" fillId="0" borderId="20" xfId="0" applyNumberFormat="1" applyBorder="1" applyAlignment="1" applyProtection="1">
      <alignment horizontal="center" vertical="center"/>
      <protection hidden="1"/>
    </xf>
    <xf numFmtId="0" fontId="0" fillId="0" borderId="34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44" fontId="0" fillId="0" borderId="28" xfId="0" applyNumberFormat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center" vertical="center"/>
    </xf>
    <xf numFmtId="0" fontId="3" fillId="0" borderId="37" xfId="0" applyFont="1" applyBorder="1" applyAlignment="1">
      <alignment horizontal="right"/>
    </xf>
    <xf numFmtId="44" fontId="0" fillId="0" borderId="25" xfId="0" applyNumberFormat="1" applyBorder="1" applyAlignment="1" applyProtection="1">
      <alignment horizontal="center" vertical="center"/>
      <protection hidden="1"/>
    </xf>
    <xf numFmtId="0" fontId="3" fillId="0" borderId="35" xfId="0" applyFont="1" applyBorder="1" applyAlignment="1">
      <alignment horizontal="right"/>
    </xf>
    <xf numFmtId="0" fontId="3" fillId="0" borderId="36" xfId="0" applyFont="1" applyBorder="1" applyAlignment="1">
      <alignment horizontal="right"/>
    </xf>
    <xf numFmtId="0" fontId="0" fillId="0" borderId="38" xfId="0" applyBorder="1" applyAlignment="1">
      <alignment wrapText="1"/>
    </xf>
    <xf numFmtId="0" fontId="0" fillId="0" borderId="39" xfId="0" quotePrefix="1" applyBorder="1" applyAlignment="1">
      <alignment wrapText="1"/>
    </xf>
    <xf numFmtId="0" fontId="2" fillId="2" borderId="41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44" fontId="0" fillId="0" borderId="21" xfId="0" applyNumberFormat="1" applyBorder="1" applyAlignment="1" applyProtection="1">
      <alignment horizontal="center" vertical="center"/>
      <protection locked="0"/>
    </xf>
    <xf numFmtId="0" fontId="0" fillId="0" borderId="0" xfId="0"/>
    <xf numFmtId="0" fontId="0" fillId="0" borderId="0" xfId="0"/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44" fontId="0" fillId="0" borderId="13" xfId="0" applyNumberFormat="1" applyBorder="1" applyAlignment="1" applyProtection="1">
      <alignment horizontal="center" vertical="center"/>
      <protection hidden="1"/>
    </xf>
    <xf numFmtId="0" fontId="0" fillId="0" borderId="15" xfId="0" applyBorder="1" applyAlignment="1">
      <alignment horizontal="left" vertical="center"/>
    </xf>
    <xf numFmtId="44" fontId="0" fillId="0" borderId="15" xfId="0" applyNumberFormat="1" applyBorder="1" applyAlignment="1" applyProtection="1">
      <alignment horizontal="center" vertical="center"/>
      <protection locked="0"/>
    </xf>
    <xf numFmtId="44" fontId="0" fillId="0" borderId="15" xfId="0" applyNumberFormat="1" applyBorder="1" applyAlignment="1" applyProtection="1">
      <alignment horizontal="center" vertical="center"/>
      <protection hidden="1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44" fontId="0" fillId="0" borderId="46" xfId="0" applyNumberFormat="1" applyBorder="1" applyAlignment="1" applyProtection="1">
      <alignment horizontal="center" vertical="center"/>
      <protection locked="0"/>
    </xf>
    <xf numFmtId="44" fontId="0" fillId="0" borderId="46" xfId="0" applyNumberFormat="1" applyBorder="1" applyAlignment="1" applyProtection="1">
      <alignment horizontal="center" vertical="center"/>
      <protection hidden="1"/>
    </xf>
    <xf numFmtId="44" fontId="0" fillId="0" borderId="47" xfId="0" applyNumberFormat="1" applyBorder="1" applyAlignment="1" applyProtection="1">
      <alignment horizontal="center" vertical="center"/>
      <protection hidden="1"/>
    </xf>
    <xf numFmtId="0" fontId="2" fillId="2" borderId="48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0" borderId="50" xfId="0" applyBorder="1" applyAlignment="1">
      <alignment horizontal="center" vertical="center"/>
    </xf>
    <xf numFmtId="44" fontId="0" fillId="0" borderId="46" xfId="0" applyNumberFormat="1" applyBorder="1" applyAlignment="1" applyProtection="1">
      <alignment horizontal="right" vertical="center"/>
      <protection locked="0"/>
    </xf>
    <xf numFmtId="44" fontId="0" fillId="0" borderId="46" xfId="0" applyNumberFormat="1" applyBorder="1" applyAlignment="1" applyProtection="1">
      <alignment horizontal="right" vertical="center"/>
      <protection hidden="1"/>
    </xf>
    <xf numFmtId="44" fontId="0" fillId="0" borderId="47" xfId="0" applyNumberFormat="1" applyBorder="1" applyAlignment="1" applyProtection="1">
      <alignment horizontal="right" vertical="center"/>
      <protection hidden="1"/>
    </xf>
    <xf numFmtId="0" fontId="0" fillId="0" borderId="0" xfId="0"/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center" vertical="center"/>
    </xf>
    <xf numFmtId="44" fontId="0" fillId="0" borderId="52" xfId="0" applyNumberFormat="1" applyBorder="1" applyAlignment="1" applyProtection="1">
      <alignment horizontal="center" vertical="center"/>
      <protection locked="0"/>
    </xf>
    <xf numFmtId="44" fontId="0" fillId="0" borderId="53" xfId="0" applyNumberFormat="1" applyBorder="1" applyAlignment="1" applyProtection="1">
      <alignment horizontal="center" vertical="center"/>
      <protection hidden="1"/>
    </xf>
    <xf numFmtId="0" fontId="0" fillId="0" borderId="24" xfId="0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44" fontId="0" fillId="0" borderId="24" xfId="0" applyNumberFormat="1" applyBorder="1" applyAlignment="1" applyProtection="1">
      <alignment horizontal="center" vertical="center"/>
      <protection locked="0"/>
    </xf>
    <xf numFmtId="44" fontId="0" fillId="0" borderId="24" xfId="0" applyNumberFormat="1" applyBorder="1" applyAlignment="1" applyProtection="1">
      <alignment horizontal="center" vertical="center"/>
      <protection hidden="1"/>
    </xf>
    <xf numFmtId="0" fontId="0" fillId="0" borderId="32" xfId="0" applyBorder="1" applyAlignment="1">
      <alignment vertical="center" wrapText="1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44" fontId="0" fillId="0" borderId="32" xfId="0" applyNumberFormat="1" applyBorder="1" applyAlignment="1" applyProtection="1">
      <alignment horizontal="center" vertical="center"/>
      <protection locked="0"/>
    </xf>
    <xf numFmtId="44" fontId="0" fillId="0" borderId="32" xfId="0" applyNumberFormat="1" applyBorder="1" applyAlignment="1" applyProtection="1">
      <alignment horizontal="center" vertical="center"/>
      <protection hidden="1"/>
    </xf>
    <xf numFmtId="44" fontId="0" fillId="0" borderId="55" xfId="0" applyNumberFormat="1" applyBorder="1" applyAlignment="1" applyProtection="1">
      <alignment horizontal="center" vertical="center"/>
      <protection hidden="1"/>
    </xf>
    <xf numFmtId="0" fontId="0" fillId="0" borderId="15" xfId="0" applyBorder="1"/>
    <xf numFmtId="0" fontId="0" fillId="0" borderId="21" xfId="0" applyBorder="1"/>
    <xf numFmtId="0" fontId="1" fillId="0" borderId="0" xfId="0" applyFont="1" applyAlignment="1"/>
    <xf numFmtId="0" fontId="0" fillId="0" borderId="0" xfId="0" applyAlignment="1"/>
    <xf numFmtId="0" fontId="0" fillId="0" borderId="26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56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1" fillId="0" borderId="0" xfId="0" applyFont="1"/>
    <xf numFmtId="0" fontId="0" fillId="0" borderId="0" xfId="0"/>
    <xf numFmtId="0" fontId="0" fillId="0" borderId="35" xfId="0" applyBorder="1" applyAlignment="1">
      <alignment horizontal="left" vertical="center"/>
    </xf>
    <xf numFmtId="0" fontId="0" fillId="0" borderId="58" xfId="0" applyBorder="1" applyAlignment="1">
      <alignment horizontal="center" vertical="center"/>
    </xf>
    <xf numFmtId="44" fontId="0" fillId="0" borderId="52" xfId="0" applyNumberFormat="1" applyBorder="1" applyAlignment="1" applyProtection="1">
      <alignment horizontal="right" vertical="center"/>
      <protection locked="0"/>
    </xf>
    <xf numFmtId="44" fontId="0" fillId="0" borderId="52" xfId="0" applyNumberFormat="1" applyBorder="1" applyAlignment="1" applyProtection="1">
      <alignment horizontal="right" vertical="center"/>
      <protection hidden="1"/>
    </xf>
    <xf numFmtId="44" fontId="0" fillId="0" borderId="53" xfId="0" applyNumberFormat="1" applyBorder="1" applyAlignment="1" applyProtection="1">
      <alignment horizontal="right" vertical="center"/>
      <protection hidden="1"/>
    </xf>
    <xf numFmtId="0" fontId="0" fillId="0" borderId="5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46" xfId="0" applyBorder="1" applyAlignment="1">
      <alignment vertical="center" wrapText="1"/>
    </xf>
    <xf numFmtId="0" fontId="9" fillId="0" borderId="40" xfId="0" quotePrefix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"/>
  <sheetViews>
    <sheetView topLeftCell="C1" zoomScaleNormal="100" zoomScalePageLayoutView="85" workbookViewId="0">
      <selection activeCell="F8" sqref="F8"/>
    </sheetView>
  </sheetViews>
  <sheetFormatPr baseColWidth="10" defaultColWidth="9.140625" defaultRowHeight="15" x14ac:dyDescent="0.25"/>
  <cols>
    <col min="1" max="1" width="9.5703125" customWidth="1"/>
    <col min="2" max="2" width="11" customWidth="1"/>
    <col min="3" max="3" width="76.5703125" customWidth="1"/>
    <col min="4" max="6" width="29.28515625" customWidth="1"/>
    <col min="7" max="7" width="24" customWidth="1"/>
  </cols>
  <sheetData>
    <row r="1" spans="1:7" ht="19.5" thickBot="1" x14ac:dyDescent="0.35">
      <c r="A1" s="105" t="s">
        <v>0</v>
      </c>
      <c r="B1" s="106"/>
      <c r="C1" s="106"/>
      <c r="D1" s="106"/>
      <c r="E1" s="106"/>
      <c r="F1" s="106"/>
      <c r="G1" s="106"/>
    </row>
    <row r="2" spans="1:7" ht="30" x14ac:dyDescent="0.25">
      <c r="A2" s="12" t="s">
        <v>1</v>
      </c>
      <c r="B2" s="13" t="s">
        <v>2</v>
      </c>
      <c r="C2" s="13" t="s">
        <v>3</v>
      </c>
      <c r="D2" s="14" t="s">
        <v>4</v>
      </c>
      <c r="E2" s="14" t="s">
        <v>5</v>
      </c>
      <c r="F2" s="15" t="s">
        <v>6</v>
      </c>
      <c r="G2" s="16" t="s">
        <v>7</v>
      </c>
    </row>
    <row r="3" spans="1:7" x14ac:dyDescent="0.25">
      <c r="A3" s="11" t="s">
        <v>8</v>
      </c>
      <c r="B3" s="4"/>
      <c r="C3" s="4"/>
      <c r="D3" s="4"/>
      <c r="E3" s="4"/>
      <c r="F3" s="4"/>
      <c r="G3" s="5"/>
    </row>
    <row r="4" spans="1:7" x14ac:dyDescent="0.25">
      <c r="A4" s="25" t="s">
        <v>9</v>
      </c>
      <c r="B4" s="26" t="s">
        <v>10</v>
      </c>
      <c r="C4" s="30" t="s">
        <v>11</v>
      </c>
      <c r="D4" s="42"/>
      <c r="E4" s="42"/>
      <c r="F4" s="43"/>
      <c r="G4" s="44"/>
    </row>
    <row r="5" spans="1:7" x14ac:dyDescent="0.25">
      <c r="A5" s="11" t="s">
        <v>12</v>
      </c>
      <c r="B5" s="4"/>
      <c r="C5" s="4"/>
      <c r="D5" s="4"/>
      <c r="E5" s="4"/>
      <c r="F5" s="4"/>
      <c r="G5" s="5"/>
    </row>
    <row r="6" spans="1:7" x14ac:dyDescent="0.25">
      <c r="A6" s="27" t="s">
        <v>13</v>
      </c>
      <c r="B6" s="28" t="s">
        <v>14</v>
      </c>
      <c r="C6" s="7" t="s">
        <v>15</v>
      </c>
      <c r="D6" s="42"/>
      <c r="E6" s="42"/>
      <c r="F6" s="43"/>
      <c r="G6" s="44"/>
    </row>
    <row r="7" spans="1:7" x14ac:dyDescent="0.25">
      <c r="A7" s="1"/>
      <c r="C7" s="6"/>
      <c r="D7" s="6"/>
      <c r="E7" s="8" t="s">
        <v>16</v>
      </c>
      <c r="F7" s="45">
        <f>SUM(F4:F6)</f>
        <v>0</v>
      </c>
      <c r="G7" s="46">
        <f>SUM(G4:G6)</f>
        <v>0</v>
      </c>
    </row>
    <row r="8" spans="1:7" x14ac:dyDescent="0.25">
      <c r="A8" s="1"/>
      <c r="E8" s="9" t="s">
        <v>17</v>
      </c>
      <c r="F8" s="47">
        <f>F7*0.2</f>
        <v>0</v>
      </c>
      <c r="G8" s="48">
        <f>G7*0.2</f>
        <v>0</v>
      </c>
    </row>
    <row r="9" spans="1:7" ht="15.75" thickBot="1" x14ac:dyDescent="0.3">
      <c r="A9" s="2"/>
      <c r="B9" s="3"/>
      <c r="C9" s="3"/>
      <c r="D9" s="3"/>
      <c r="E9" s="10" t="s">
        <v>18</v>
      </c>
      <c r="F9" s="49">
        <f>F7*1.2</f>
        <v>0</v>
      </c>
      <c r="G9" s="50">
        <f>G7*1.2</f>
        <v>0</v>
      </c>
    </row>
  </sheetData>
  <mergeCells count="1">
    <mergeCell ref="A1:G1"/>
  </mergeCells>
  <phoneticPr fontId="4" type="noConversion"/>
  <pageMargins left="0.74803149606299213" right="0.74803149606299213" top="0.98425196850393704" bottom="0.98425196850393704" header="0.51181102362204722" footer="0.51181102362204722"/>
  <pageSetup paperSize="8" scale="62" orientation="portrait" r:id="rId1"/>
  <headerFooter>
    <oddHeader>&amp;L
LOT 5 - Site de Melun&amp;C202500FCS094
Nettoyage des locaux et des vitres des sites de l'ENAC&amp;R&amp;G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1"/>
  <sheetViews>
    <sheetView zoomScaleNormal="100" workbookViewId="0">
      <selection activeCell="B38" sqref="B38"/>
    </sheetView>
  </sheetViews>
  <sheetFormatPr baseColWidth="10" defaultColWidth="9.140625" defaultRowHeight="15" x14ac:dyDescent="0.25"/>
  <cols>
    <col min="1" max="1" width="58.5703125" customWidth="1"/>
    <col min="2" max="2" width="32.140625" style="68" customWidth="1"/>
    <col min="3" max="3" width="14.28515625" customWidth="1"/>
    <col min="4" max="4" width="23" customWidth="1"/>
    <col min="5" max="5" width="11.5703125" customWidth="1"/>
    <col min="6" max="6" width="24" customWidth="1"/>
  </cols>
  <sheetData>
    <row r="1" spans="1:6" ht="19.5" thickBot="1" x14ac:dyDescent="0.35">
      <c r="A1" s="105" t="s">
        <v>19</v>
      </c>
      <c r="B1" s="105"/>
      <c r="C1" s="106"/>
      <c r="D1" s="106"/>
      <c r="E1" s="106"/>
      <c r="F1" s="106"/>
    </row>
    <row r="2" spans="1:6" x14ac:dyDescent="0.25">
      <c r="A2" s="17" t="s">
        <v>20</v>
      </c>
      <c r="B2" s="81"/>
      <c r="C2" s="13" t="s">
        <v>21</v>
      </c>
      <c r="D2" s="13" t="s">
        <v>22</v>
      </c>
      <c r="E2" s="13" t="s">
        <v>23</v>
      </c>
      <c r="F2" s="20" t="s">
        <v>24</v>
      </c>
    </row>
    <row r="3" spans="1:6" x14ac:dyDescent="0.25">
      <c r="A3" s="115" t="s">
        <v>37</v>
      </c>
      <c r="B3" s="116"/>
      <c r="C3" s="18" t="s">
        <v>35</v>
      </c>
      <c r="D3" s="33"/>
      <c r="E3" s="36">
        <f>D3*0.2</f>
        <v>0</v>
      </c>
      <c r="F3" s="37">
        <f>D3*1.2</f>
        <v>0</v>
      </c>
    </row>
    <row r="4" spans="1:6" x14ac:dyDescent="0.25">
      <c r="A4" s="117" t="s">
        <v>25</v>
      </c>
      <c r="B4" s="118"/>
      <c r="C4" s="19" t="s">
        <v>35</v>
      </c>
      <c r="D4" s="34"/>
      <c r="E4" s="38">
        <f>D4*0.2</f>
        <v>0</v>
      </c>
      <c r="F4" s="39">
        <f t="shared" ref="F4:F21" si="0">D4*1.2</f>
        <v>0</v>
      </c>
    </row>
    <row r="5" spans="1:6" x14ac:dyDescent="0.25">
      <c r="A5" s="117" t="s">
        <v>26</v>
      </c>
      <c r="B5" s="118"/>
      <c r="C5" s="19" t="s">
        <v>35</v>
      </c>
      <c r="D5" s="34"/>
      <c r="E5" s="38">
        <f>D5*0.2</f>
        <v>0</v>
      </c>
      <c r="F5" s="39">
        <f t="shared" si="0"/>
        <v>0</v>
      </c>
    </row>
    <row r="6" spans="1:6" s="88" customFormat="1" x14ac:dyDescent="0.25">
      <c r="A6" s="128" t="s">
        <v>41</v>
      </c>
      <c r="B6" s="131" t="s">
        <v>59</v>
      </c>
      <c r="C6" s="124"/>
      <c r="D6" s="125"/>
      <c r="E6" s="126"/>
      <c r="F6" s="127"/>
    </row>
    <row r="7" spans="1:6" s="88" customFormat="1" x14ac:dyDescent="0.25">
      <c r="A7" s="129"/>
      <c r="B7" s="131" t="s">
        <v>60</v>
      </c>
      <c r="C7" s="124"/>
      <c r="D7" s="125"/>
      <c r="E7" s="126"/>
      <c r="F7" s="127"/>
    </row>
    <row r="8" spans="1:6" s="88" customFormat="1" x14ac:dyDescent="0.25">
      <c r="A8" s="129"/>
      <c r="B8" s="131" t="s">
        <v>61</v>
      </c>
      <c r="C8" s="124"/>
      <c r="D8" s="125"/>
      <c r="E8" s="126"/>
      <c r="F8" s="127"/>
    </row>
    <row r="9" spans="1:6" x14ac:dyDescent="0.25">
      <c r="A9" s="130"/>
      <c r="B9" s="132" t="s">
        <v>62</v>
      </c>
      <c r="C9" s="84" t="s">
        <v>35</v>
      </c>
      <c r="D9" s="85"/>
      <c r="E9" s="86"/>
      <c r="F9" s="87"/>
    </row>
    <row r="10" spans="1:6" s="68" customFormat="1" ht="15" customHeight="1" x14ac:dyDescent="0.25">
      <c r="A10" s="97" t="s">
        <v>45</v>
      </c>
      <c r="B10" s="98" t="s">
        <v>46</v>
      </c>
      <c r="C10" s="99" t="s">
        <v>47</v>
      </c>
      <c r="D10" s="100"/>
      <c r="E10" s="101">
        <f>D10*0.2</f>
        <v>0</v>
      </c>
      <c r="F10" s="102">
        <f>D10+E10</f>
        <v>0</v>
      </c>
    </row>
    <row r="11" spans="1:6" s="68" customFormat="1" x14ac:dyDescent="0.25">
      <c r="A11" s="119" t="s">
        <v>51</v>
      </c>
      <c r="B11" s="93" t="s">
        <v>48</v>
      </c>
      <c r="C11" s="94" t="s">
        <v>47</v>
      </c>
      <c r="D11" s="95"/>
      <c r="E11" s="96">
        <f t="shared" ref="E11:E15" si="1">D11*0.2</f>
        <v>0</v>
      </c>
      <c r="F11" s="56">
        <f t="shared" ref="F11:F12" si="2">D11+E11</f>
        <v>0</v>
      </c>
    </row>
    <row r="12" spans="1:6" s="68" customFormat="1" x14ac:dyDescent="0.25">
      <c r="A12" s="120"/>
      <c r="B12" s="76" t="s">
        <v>49</v>
      </c>
      <c r="C12" s="77" t="s">
        <v>47</v>
      </c>
      <c r="D12" s="78"/>
      <c r="E12" s="79">
        <f t="shared" si="1"/>
        <v>0</v>
      </c>
      <c r="F12" s="80">
        <f t="shared" si="2"/>
        <v>0</v>
      </c>
    </row>
    <row r="13" spans="1:6" s="68" customFormat="1" ht="15" customHeight="1" x14ac:dyDescent="0.25">
      <c r="A13" s="112" t="s">
        <v>52</v>
      </c>
      <c r="B13" s="70" t="s">
        <v>46</v>
      </c>
      <c r="C13" s="71" t="s">
        <v>47</v>
      </c>
      <c r="D13" s="43"/>
      <c r="E13" s="72">
        <f>D13*0.2</f>
        <v>0</v>
      </c>
      <c r="F13" s="46">
        <f>D13+E13</f>
        <v>0</v>
      </c>
    </row>
    <row r="14" spans="1:6" s="68" customFormat="1" x14ac:dyDescent="0.25">
      <c r="A14" s="113"/>
      <c r="B14" s="73" t="s">
        <v>48</v>
      </c>
      <c r="C14" s="52" t="s">
        <v>47</v>
      </c>
      <c r="D14" s="74"/>
      <c r="E14" s="75">
        <f t="shared" si="1"/>
        <v>0</v>
      </c>
      <c r="F14" s="48">
        <f t="shared" ref="F14:F15" si="3">D14+E14</f>
        <v>0</v>
      </c>
    </row>
    <row r="15" spans="1:6" s="68" customFormat="1" x14ac:dyDescent="0.25">
      <c r="A15" s="114"/>
      <c r="B15" s="76" t="s">
        <v>49</v>
      </c>
      <c r="C15" s="77" t="s">
        <v>47</v>
      </c>
      <c r="D15" s="78"/>
      <c r="E15" s="79">
        <f t="shared" si="1"/>
        <v>0</v>
      </c>
      <c r="F15" s="80">
        <f t="shared" si="3"/>
        <v>0</v>
      </c>
    </row>
    <row r="16" spans="1:6" x14ac:dyDescent="0.25">
      <c r="A16" s="107" t="s">
        <v>30</v>
      </c>
      <c r="B16" s="7" t="s">
        <v>53</v>
      </c>
      <c r="C16" s="18" t="s">
        <v>27</v>
      </c>
      <c r="D16" s="33"/>
      <c r="E16" s="36">
        <f t="shared" ref="E16:E21" si="4">D16*0.2</f>
        <v>0</v>
      </c>
      <c r="F16" s="37">
        <f t="shared" si="0"/>
        <v>0</v>
      </c>
    </row>
    <row r="17" spans="1:6" x14ac:dyDescent="0.25">
      <c r="A17" s="108"/>
      <c r="B17" s="103" t="s">
        <v>54</v>
      </c>
      <c r="C17" s="19" t="s">
        <v>27</v>
      </c>
      <c r="D17" s="34"/>
      <c r="E17" s="38">
        <f t="shared" si="4"/>
        <v>0</v>
      </c>
      <c r="F17" s="39">
        <f t="shared" si="0"/>
        <v>0</v>
      </c>
    </row>
    <row r="18" spans="1:6" x14ac:dyDescent="0.25">
      <c r="A18" s="108"/>
      <c r="B18" s="103" t="s">
        <v>55</v>
      </c>
      <c r="C18" s="19" t="s">
        <v>28</v>
      </c>
      <c r="D18" s="34"/>
      <c r="E18" s="38">
        <f t="shared" si="4"/>
        <v>0</v>
      </c>
      <c r="F18" s="39">
        <f t="shared" si="0"/>
        <v>0</v>
      </c>
    </row>
    <row r="19" spans="1:6" ht="15.75" thickBot="1" x14ac:dyDescent="0.3">
      <c r="A19" s="109"/>
      <c r="B19" s="104" t="s">
        <v>56</v>
      </c>
      <c r="C19" s="32" t="s">
        <v>28</v>
      </c>
      <c r="D19" s="35"/>
      <c r="E19" s="40">
        <f t="shared" si="4"/>
        <v>0</v>
      </c>
      <c r="F19" s="41">
        <f t="shared" si="0"/>
        <v>0</v>
      </c>
    </row>
    <row r="20" spans="1:6" hidden="1" x14ac:dyDescent="0.25">
      <c r="A20" s="110" t="s">
        <v>29</v>
      </c>
      <c r="B20" s="82"/>
      <c r="C20" s="31" t="s">
        <v>27</v>
      </c>
      <c r="D20" s="21"/>
      <c r="E20" s="21">
        <f t="shared" si="4"/>
        <v>0</v>
      </c>
      <c r="F20" s="22">
        <f t="shared" si="0"/>
        <v>0</v>
      </c>
    </row>
    <row r="21" spans="1:6" ht="15.75" hidden="1" thickBot="1" x14ac:dyDescent="0.3">
      <c r="A21" s="111"/>
      <c r="B21" s="83"/>
      <c r="C21" s="29" t="s">
        <v>27</v>
      </c>
      <c r="D21" s="23"/>
      <c r="E21" s="23">
        <f t="shared" si="4"/>
        <v>0</v>
      </c>
      <c r="F21" s="24">
        <f t="shared" si="0"/>
        <v>0</v>
      </c>
    </row>
  </sheetData>
  <mergeCells count="9">
    <mergeCell ref="A16:A19"/>
    <mergeCell ref="A20:A21"/>
    <mergeCell ref="A1:F1"/>
    <mergeCell ref="A13:A15"/>
    <mergeCell ref="A3:B3"/>
    <mergeCell ref="A4:B4"/>
    <mergeCell ref="A5:B5"/>
    <mergeCell ref="A11:A12"/>
    <mergeCell ref="A6:A9"/>
  </mergeCells>
  <pageMargins left="0.74803149606299213" right="0.74803149606299213" top="0.98425196850393704" bottom="0.98425196850393704" header="0.51181102362204722" footer="0.51181102362204722"/>
  <pageSetup paperSize="8" scale="98" orientation="portrait" r:id="rId1"/>
  <headerFooter>
    <oddHeader>&amp;L
LOT 5 - Site de Melun&amp;C202500FCS094
Nettoyage des locaux et des vitres des sites de l'ENAC&amp;R&amp;G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E4B6F-74BB-44EF-88EA-91338DA51F67}">
  <sheetPr>
    <pageSetUpPr fitToPage="1"/>
  </sheetPr>
  <dimension ref="A1:E19"/>
  <sheetViews>
    <sheetView tabSelected="1" zoomScaleNormal="100" workbookViewId="0">
      <selection activeCell="C18" sqref="C18"/>
    </sheetView>
  </sheetViews>
  <sheetFormatPr baseColWidth="10" defaultColWidth="9.140625" defaultRowHeight="15" x14ac:dyDescent="0.25"/>
  <cols>
    <col min="1" max="1" width="64.28515625" customWidth="1"/>
    <col min="2" max="2" width="11.140625" customWidth="1"/>
    <col min="3" max="3" width="12.42578125" customWidth="1"/>
    <col min="4" max="5" width="18.85546875" customWidth="1"/>
  </cols>
  <sheetData>
    <row r="1" spans="1:5" ht="19.5" thickBot="1" x14ac:dyDescent="0.35">
      <c r="A1" s="121" t="s">
        <v>31</v>
      </c>
      <c r="B1" s="121"/>
      <c r="C1" s="122"/>
      <c r="D1" s="122"/>
      <c r="E1" s="122"/>
    </row>
    <row r="2" spans="1:5" x14ac:dyDescent="0.25">
      <c r="A2" s="61" t="s">
        <v>32</v>
      </c>
      <c r="B2" s="62" t="s">
        <v>33</v>
      </c>
      <c r="C2" s="63" t="s">
        <v>21</v>
      </c>
      <c r="D2" s="64" t="s">
        <v>22</v>
      </c>
      <c r="E2" s="65" t="s">
        <v>34</v>
      </c>
    </row>
    <row r="3" spans="1:5" x14ac:dyDescent="0.25">
      <c r="A3" s="51" t="s">
        <v>50</v>
      </c>
      <c r="B3" s="52">
        <v>100</v>
      </c>
      <c r="C3" s="19" t="s">
        <v>35</v>
      </c>
      <c r="D3" s="53"/>
      <c r="E3" s="48">
        <f>D3*B3</f>
        <v>0</v>
      </c>
    </row>
    <row r="4" spans="1:5" x14ac:dyDescent="0.25">
      <c r="A4" s="51" t="s">
        <v>38</v>
      </c>
      <c r="B4" s="52">
        <v>18</v>
      </c>
      <c r="C4" s="19" t="s">
        <v>35</v>
      </c>
      <c r="D4" s="53"/>
      <c r="E4" s="48">
        <f t="shared" ref="E4:E11" si="0">D4*B4</f>
        <v>0</v>
      </c>
    </row>
    <row r="5" spans="1:5" x14ac:dyDescent="0.25">
      <c r="A5" s="51" t="s">
        <v>39</v>
      </c>
      <c r="B5" s="52">
        <v>72</v>
      </c>
      <c r="C5" s="19" t="s">
        <v>35</v>
      </c>
      <c r="D5" s="53"/>
      <c r="E5" s="48">
        <f t="shared" si="0"/>
        <v>0</v>
      </c>
    </row>
    <row r="6" spans="1:5" x14ac:dyDescent="0.25">
      <c r="A6" s="51" t="s">
        <v>40</v>
      </c>
      <c r="B6" s="52">
        <v>20</v>
      </c>
      <c r="C6" s="19" t="s">
        <v>35</v>
      </c>
      <c r="D6" s="53"/>
      <c r="E6" s="48">
        <f t="shared" si="0"/>
        <v>0</v>
      </c>
    </row>
    <row r="7" spans="1:5" x14ac:dyDescent="0.25">
      <c r="A7" s="123" t="s">
        <v>63</v>
      </c>
      <c r="B7" s="52">
        <v>43</v>
      </c>
      <c r="C7" s="19" t="s">
        <v>35</v>
      </c>
      <c r="D7" s="53"/>
      <c r="E7" s="48">
        <f t="shared" si="0"/>
        <v>0</v>
      </c>
    </row>
    <row r="8" spans="1:5" s="88" customFormat="1" x14ac:dyDescent="0.25">
      <c r="A8" s="123"/>
      <c r="B8" s="52">
        <v>3</v>
      </c>
      <c r="C8" s="19" t="s">
        <v>59</v>
      </c>
      <c r="D8" s="53"/>
      <c r="E8" s="48">
        <f t="shared" si="0"/>
        <v>0</v>
      </c>
    </row>
    <row r="9" spans="1:5" x14ac:dyDescent="0.25">
      <c r="A9" s="123"/>
      <c r="B9" s="52">
        <v>3</v>
      </c>
      <c r="C9" s="19" t="s">
        <v>42</v>
      </c>
      <c r="D9" s="53"/>
      <c r="E9" s="48">
        <f t="shared" si="0"/>
        <v>0</v>
      </c>
    </row>
    <row r="10" spans="1:5" x14ac:dyDescent="0.25">
      <c r="A10" s="89" t="s">
        <v>43</v>
      </c>
      <c r="B10" s="90">
        <v>45</v>
      </c>
      <c r="C10" s="90" t="s">
        <v>35</v>
      </c>
      <c r="D10" s="91"/>
      <c r="E10" s="92">
        <f t="shared" si="0"/>
        <v>0</v>
      </c>
    </row>
    <row r="11" spans="1:5" s="69" customFormat="1" ht="15.75" thickBot="1" x14ac:dyDescent="0.3">
      <c r="A11" s="66" t="s">
        <v>57</v>
      </c>
      <c r="B11" s="54">
        <v>5</v>
      </c>
      <c r="C11" s="54" t="s">
        <v>47</v>
      </c>
      <c r="D11" s="67"/>
      <c r="E11" s="50">
        <f t="shared" si="0"/>
        <v>0</v>
      </c>
    </row>
    <row r="12" spans="1:5" x14ac:dyDescent="0.25">
      <c r="D12" s="55" t="s">
        <v>36</v>
      </c>
      <c r="E12" s="56">
        <f>SUM(E3:E11)</f>
        <v>0</v>
      </c>
    </row>
    <row r="13" spans="1:5" x14ac:dyDescent="0.25">
      <c r="D13" s="57" t="s">
        <v>17</v>
      </c>
      <c r="E13" s="48">
        <f>E12*0.2</f>
        <v>0</v>
      </c>
    </row>
    <row r="14" spans="1:5" ht="15.75" thickBot="1" x14ac:dyDescent="0.3">
      <c r="D14" s="58" t="s">
        <v>18</v>
      </c>
      <c r="E14" s="50">
        <f>SUM(E12:E13)</f>
        <v>0</v>
      </c>
    </row>
    <row r="16" spans="1:5" ht="15.75" thickBot="1" x14ac:dyDescent="0.3"/>
    <row r="17" spans="1:1" ht="45" x14ac:dyDescent="0.25">
      <c r="A17" s="59" t="s">
        <v>58</v>
      </c>
    </row>
    <row r="18" spans="1:1" ht="60" x14ac:dyDescent="0.25">
      <c r="A18" s="60" t="s">
        <v>44</v>
      </c>
    </row>
    <row r="19" spans="1:1" x14ac:dyDescent="0.25">
      <c r="A19" s="133" t="s">
        <v>64</v>
      </c>
    </row>
  </sheetData>
  <mergeCells count="2">
    <mergeCell ref="A1:E1"/>
    <mergeCell ref="A7:A9"/>
  </mergeCells>
  <pageMargins left="0.74803149606299213" right="0.74803149606299213" top="0.98425196850393704" bottom="0.98425196850393704" header="0.51181102362204722" footer="0.51181102362204722"/>
  <pageSetup paperSize="8" orientation="portrait" r:id="rId1"/>
  <headerFooter>
    <oddHeader>&amp;L
LOT 5 - Site de Melun
&amp;C202600FCS007
Nettoyage des locaux et des vitres des sites de l'ENAC&amp;R&amp;G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3aa6b3b22044dc1b9c4d8786ee79a113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74032536beeb0f66a2a04b4126b812e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C3C7CD-C132-4F19-BF34-3A06C28AC0F9}">
  <ds:schemaRefs>
    <ds:schemaRef ds:uri="http://schemas.microsoft.com/office/2006/metadata/properties"/>
    <ds:schemaRef ds:uri="http://schemas.microsoft.com/office/infopath/2007/PartnerControls"/>
    <ds:schemaRef ds:uri="e45bd863-e054-4439-b7fa-2e4eecb0cd88"/>
    <ds:schemaRef ds:uri="b53bd5b6-377f-4c63-9b2c-5d15d8c1ac61"/>
  </ds:schemaRefs>
</ds:datastoreItem>
</file>

<file path=customXml/itemProps2.xml><?xml version="1.0" encoding="utf-8"?>
<ds:datastoreItem xmlns:ds="http://schemas.openxmlformats.org/officeDocument/2006/customXml" ds:itemID="{7ED69B67-93E5-4059-B49F-FEFC0863CF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4E0030-7160-4DA3-A237-8C94C3EAA5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3bd5b6-377f-4c63-9b2c-5d15d8c1ac61"/>
    <ds:schemaRef ds:uri="e45bd863-e054-4439-b7fa-2e4eecb0cd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Commande-type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Clara MARTIN-BOUTAULT</cp:lastModifiedBy>
  <cp:revision/>
  <dcterms:created xsi:type="dcterms:W3CDTF">2026-01-12T09:23:55Z</dcterms:created>
  <dcterms:modified xsi:type="dcterms:W3CDTF">2026-01-27T13:31:08Z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  <property fmtid="{D5CDD505-2E9C-101B-9397-08002B2CF9AE}" pid="3" name="MediaServiceImageTags">
    <vt:lpwstr/>
  </property>
</Properties>
</file>